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40" yWindow="1580" windowWidth="32767" windowHeight="21140" tabRatio="161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<sst xmlns="http://schemas.openxmlformats.org/spreadsheetml/2006/main" count="61" uniqueCount="29">
  <si>
    <t>CSG déductible</t>
  </si>
  <si>
    <t>CSG non déductible</t>
  </si>
  <si>
    <t>RDS</t>
  </si>
  <si>
    <t>TVA perçue 0,8</t>
  </si>
  <si>
    <t>total</t>
  </si>
  <si>
    <t>Brut TTC</t>
  </si>
  <si>
    <t>Net imposable</t>
  </si>
  <si>
    <t>TOTAL</t>
  </si>
  <si>
    <t>Net perçu</t>
  </si>
  <si>
    <t>Net hors TVA</t>
  </si>
  <si>
    <t>IRCEC</t>
  </si>
  <si>
    <t>Réglé le</t>
  </si>
  <si>
    <t>SOFIA</t>
  </si>
  <si>
    <t>Retenue TVA 9,2</t>
  </si>
  <si>
    <t>Titre 2 (signature)</t>
  </si>
  <si>
    <t>Titre 1 (remise)</t>
  </si>
  <si>
    <t>Titre 2 (remise)</t>
  </si>
  <si>
    <t>Titre 1 (solde)</t>
  </si>
  <si>
    <t>Titre 2 (solde)</t>
  </si>
  <si>
    <t>Brut DA HT</t>
  </si>
  <si>
    <t>Form. Pro.</t>
  </si>
  <si>
    <t xml:space="preserve">TVA </t>
  </si>
  <si>
    <t>ÉDITEUR 1</t>
  </si>
  <si>
    <t>ÉDITEUR 2</t>
  </si>
  <si>
    <t>Vieillesse plafonnée</t>
  </si>
  <si>
    <t>COTIS.</t>
  </si>
  <si>
    <t xml:space="preserve">Droit de prêt </t>
  </si>
  <si>
    <t xml:space="preserve">Copie privée </t>
  </si>
  <si>
    <t>Titre 1 (sign.)</t>
  </si>
</sst>
</file>

<file path=xl/styles.xml><?xml version="1.0" encoding="utf-8"?>
<styleSheet xmlns="http://schemas.openxmlformats.org/spreadsheetml/2006/main">
  <numFmts count="3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_ _€"/>
    <numFmt numFmtId="183" formatCode="d/mm/yyyy"/>
    <numFmt numFmtId="184" formatCode="d/m"/>
    <numFmt numFmtId="185" formatCode="0.0"/>
    <numFmt numFmtId="186" formatCode="#,##0.00_ ;\-#,##0.00\ 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color indexed="8"/>
      <name val="Arial Rounded MT Bold"/>
      <family val="2"/>
    </font>
    <font>
      <sz val="12"/>
      <color indexed="9"/>
      <name val="Arial Rounded MT Bold"/>
      <family val="2"/>
    </font>
    <font>
      <sz val="12"/>
      <color indexed="10"/>
      <name val="Arial Rounded MT Bold"/>
      <family val="2"/>
    </font>
    <font>
      <sz val="12"/>
      <color indexed="17"/>
      <name val="Arial Rounded MT Bold"/>
      <family val="2"/>
    </font>
    <font>
      <b/>
      <sz val="12"/>
      <color indexed="52"/>
      <name val="Arial Rounded MT Bold"/>
      <family val="2"/>
    </font>
    <font>
      <sz val="12"/>
      <color indexed="52"/>
      <name val="Arial Rounded MT Bold"/>
      <family val="2"/>
    </font>
    <font>
      <sz val="12"/>
      <color indexed="62"/>
      <name val="Arial Rounded MT Bold"/>
      <family val="2"/>
    </font>
    <font>
      <sz val="12"/>
      <color indexed="14"/>
      <name val="Arial Rounded MT Bold"/>
      <family val="2"/>
    </font>
    <font>
      <sz val="12"/>
      <color indexed="60"/>
      <name val="Arial Rounded MT Bold"/>
      <family val="2"/>
    </font>
    <font>
      <b/>
      <sz val="12"/>
      <color indexed="63"/>
      <name val="Arial Rounded MT Bold"/>
      <family val="2"/>
    </font>
    <font>
      <i/>
      <sz val="12"/>
      <color indexed="23"/>
      <name val="Arial Rounded MT Bold"/>
      <family val="2"/>
    </font>
    <font>
      <b/>
      <sz val="18"/>
      <color indexed="53"/>
      <name val="Arial Rounded MT Bold"/>
      <family val="2"/>
    </font>
    <font>
      <b/>
      <sz val="15"/>
      <color indexed="53"/>
      <name val="Arial Rounded MT Bold"/>
      <family val="2"/>
    </font>
    <font>
      <b/>
      <sz val="13"/>
      <color indexed="53"/>
      <name val="Arial Rounded MT Bold"/>
      <family val="2"/>
    </font>
    <font>
      <b/>
      <sz val="11"/>
      <color indexed="53"/>
      <name val="Arial Rounded MT Bold"/>
      <family val="2"/>
    </font>
    <font>
      <b/>
      <sz val="12"/>
      <color indexed="8"/>
      <name val="Arial Rounded MT Bold"/>
      <family val="2"/>
    </font>
    <font>
      <b/>
      <sz val="12"/>
      <color indexed="9"/>
      <name val="Arial Rounded MT Bold"/>
      <family val="2"/>
    </font>
    <font>
      <sz val="12"/>
      <color theme="1"/>
      <name val="Arial Rounded MT Bold"/>
      <family val="2"/>
    </font>
    <font>
      <sz val="12"/>
      <color theme="0"/>
      <name val="Arial Rounded MT Bold"/>
      <family val="2"/>
    </font>
    <font>
      <sz val="12"/>
      <color rgb="FFFF0000"/>
      <name val="Arial Rounded MT Bold"/>
      <family val="2"/>
    </font>
    <font>
      <b/>
      <sz val="12"/>
      <color rgb="FFFA7D00"/>
      <name val="Arial Rounded MT Bold"/>
      <family val="2"/>
    </font>
    <font>
      <sz val="12"/>
      <color rgb="FFFA7D00"/>
      <name val="Arial Rounded MT Bold"/>
      <family val="2"/>
    </font>
    <font>
      <sz val="12"/>
      <color rgb="FF3F3F76"/>
      <name val="Arial Rounded MT Bold"/>
      <family val="2"/>
    </font>
    <font>
      <sz val="12"/>
      <color rgb="FF9C0006"/>
      <name val="Arial Rounded MT Bold"/>
      <family val="2"/>
    </font>
    <font>
      <sz val="12"/>
      <color rgb="FF9C6500"/>
      <name val="Arial Rounded MT Bold"/>
      <family val="2"/>
    </font>
    <font>
      <sz val="12"/>
      <color rgb="FF006100"/>
      <name val="Arial Rounded MT Bold"/>
      <family val="2"/>
    </font>
    <font>
      <b/>
      <sz val="12"/>
      <color rgb="FF3F3F3F"/>
      <name val="Arial Rounded MT Bold"/>
      <family val="2"/>
    </font>
    <font>
      <i/>
      <sz val="12"/>
      <color rgb="FF7F7F7F"/>
      <name val="Arial Rounded MT Bold"/>
      <family val="2"/>
    </font>
    <font>
      <b/>
      <sz val="18"/>
      <color theme="3"/>
      <name val="Arial Rounded MT Bold"/>
      <family val="2"/>
    </font>
    <font>
      <b/>
      <sz val="15"/>
      <color theme="3"/>
      <name val="Arial Rounded MT Bold"/>
      <family val="2"/>
    </font>
    <font>
      <b/>
      <sz val="13"/>
      <color theme="3"/>
      <name val="Arial Rounded MT Bold"/>
      <family val="2"/>
    </font>
    <font>
      <b/>
      <sz val="11"/>
      <color theme="3"/>
      <name val="Arial Rounded MT Bold"/>
      <family val="2"/>
    </font>
    <font>
      <b/>
      <sz val="12"/>
      <color theme="1"/>
      <name val="Arial Rounded MT Bold"/>
      <family val="2"/>
    </font>
    <font>
      <b/>
      <sz val="12"/>
      <color theme="0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1" fontId="0" fillId="0" borderId="0" xfId="0" applyNumberFormat="1" applyFill="1" applyAlignment="1">
      <alignment wrapText="1"/>
    </xf>
    <xf numFmtId="0" fontId="1" fillId="0" borderId="0" xfId="0" applyFont="1" applyAlignment="1">
      <alignment wrapText="1"/>
    </xf>
    <xf numFmtId="181" fontId="1" fillId="0" borderId="0" xfId="0" applyNumberFormat="1" applyFont="1" applyFill="1" applyBorder="1" applyAlignment="1">
      <alignment wrapText="1"/>
    </xf>
    <xf numFmtId="181" fontId="1" fillId="0" borderId="0" xfId="0" applyNumberFormat="1" applyFont="1" applyAlignment="1">
      <alignment wrapText="1"/>
    </xf>
    <xf numFmtId="181" fontId="1" fillId="0" borderId="0" xfId="0" applyNumberFormat="1" applyFont="1" applyFill="1" applyAlignment="1">
      <alignment wrapText="1"/>
    </xf>
    <xf numFmtId="181" fontId="0" fillId="0" borderId="0" xfId="0" applyNumberFormat="1" applyAlignment="1">
      <alignment wrapText="1"/>
    </xf>
    <xf numFmtId="0" fontId="0" fillId="34" borderId="0" xfId="0" applyFill="1" applyAlignment="1">
      <alignment wrapText="1"/>
    </xf>
    <xf numFmtId="181" fontId="1" fillId="34" borderId="0" xfId="0" applyNumberFormat="1" applyFont="1" applyFill="1" applyAlignment="1">
      <alignment wrapText="1"/>
    </xf>
    <xf numFmtId="181" fontId="1" fillId="35" borderId="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173" fontId="1" fillId="34" borderId="0" xfId="0" applyNumberFormat="1" applyFont="1" applyFill="1" applyAlignment="1">
      <alignment horizontal="right" wrapText="1"/>
    </xf>
    <xf numFmtId="14" fontId="1" fillId="9" borderId="0" xfId="0" applyNumberFormat="1" applyFont="1" applyFill="1" applyBorder="1" applyAlignment="1">
      <alignment vertical="top" wrapText="1"/>
    </xf>
    <xf numFmtId="16" fontId="31" fillId="9" borderId="0" xfId="53" applyNumberFormat="1" applyFill="1" applyBorder="1" applyAlignment="1">
      <alignment wrapText="1"/>
    </xf>
    <xf numFmtId="14" fontId="1" fillId="9" borderId="0" xfId="0" applyNumberFormat="1" applyFont="1" applyFill="1" applyBorder="1" applyAlignment="1">
      <alignment wrapText="1"/>
    </xf>
    <xf numFmtId="14" fontId="0" fillId="9" borderId="0" xfId="0" applyNumberFormat="1" applyFont="1" applyFill="1" applyBorder="1" applyAlignment="1">
      <alignment vertical="top" wrapText="1"/>
    </xf>
    <xf numFmtId="0" fontId="0" fillId="9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181" fontId="1" fillId="0" borderId="10" xfId="0" applyNumberFormat="1" applyFont="1" applyFill="1" applyBorder="1" applyAlignment="1">
      <alignment wrapText="1"/>
    </xf>
    <xf numFmtId="181" fontId="1" fillId="0" borderId="10" xfId="0" applyNumberFormat="1" applyFont="1" applyBorder="1" applyAlignment="1">
      <alignment wrapText="1"/>
    </xf>
    <xf numFmtId="181" fontId="1" fillId="21" borderId="1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1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5" borderId="0" xfId="0" applyFill="1" applyAlignment="1" applyProtection="1">
      <alignment wrapText="1"/>
      <protection locked="0"/>
    </xf>
    <xf numFmtId="186" fontId="0" fillId="5" borderId="0" xfId="0" applyNumberFormat="1" applyFill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81" fontId="1" fillId="0" borderId="0" xfId="0" applyNumberFormat="1" applyFont="1" applyFill="1" applyBorder="1" applyAlignment="1" applyProtection="1">
      <alignment wrapText="1"/>
      <protection locked="0"/>
    </xf>
    <xf numFmtId="0" fontId="1" fillId="33" borderId="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" fillId="34" borderId="0" xfId="0" applyFont="1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81" fontId="1" fillId="0" borderId="0" xfId="0" applyNumberFormat="1" applyFont="1" applyFill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wrapText="1"/>
      <protection locked="0"/>
    </xf>
    <xf numFmtId="2" fontId="0" fillId="5" borderId="10" xfId="0" applyNumberFormat="1" applyFill="1" applyBorder="1" applyAlignment="1" applyProtection="1">
      <alignment wrapText="1"/>
      <protection locked="0"/>
    </xf>
    <xf numFmtId="181" fontId="1" fillId="35" borderId="11" xfId="0" applyNumberFormat="1" applyFont="1" applyFill="1" applyBorder="1" applyAlignment="1" applyProtection="1">
      <alignment wrapText="1"/>
      <protection/>
    </xf>
    <xf numFmtId="186" fontId="1" fillId="21" borderId="10" xfId="0" applyNumberFormat="1" applyFont="1" applyFill="1" applyBorder="1" applyAlignment="1" applyProtection="1">
      <alignment wrapText="1"/>
      <protection/>
    </xf>
    <xf numFmtId="186" fontId="1" fillId="34" borderId="0" xfId="0" applyNumberFormat="1" applyFont="1" applyFill="1" applyAlignment="1" applyProtection="1">
      <alignment wrapText="1"/>
      <protection/>
    </xf>
    <xf numFmtId="165" fontId="0" fillId="0" borderId="0" xfId="0" applyNumberFormat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Été">
      <a:dk1>
        <a:sysClr val="windowText" lastClr="000000"/>
      </a:dk1>
      <a:lt1>
        <a:sysClr val="window" lastClr="FFFFFF"/>
      </a:lt1>
      <a:dk2>
        <a:srgbClr val="D16207"/>
      </a:dk2>
      <a:lt2>
        <a:srgbClr val="F0B31E"/>
      </a:lt2>
      <a:accent1>
        <a:srgbClr val="51A6C2"/>
      </a:accent1>
      <a:accent2>
        <a:srgbClr val="51C2A9"/>
      </a:accent2>
      <a:accent3>
        <a:srgbClr val="7EC251"/>
      </a:accent3>
      <a:accent4>
        <a:srgbClr val="E1DC53"/>
      </a:accent4>
      <a:accent5>
        <a:srgbClr val="B54721"/>
      </a:accent5>
      <a:accent6>
        <a:srgbClr val="A16BB1"/>
      </a:accent6>
      <a:hlink>
        <a:srgbClr val="A40A06"/>
      </a:hlink>
      <a:folHlink>
        <a:srgbClr val="837F1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showGridLines="0" tabSelected="1" zoomScalePageLayoutView="0" workbookViewId="0" topLeftCell="A1">
      <selection activeCell="B2" sqref="B2"/>
    </sheetView>
  </sheetViews>
  <sheetFormatPr defaultColWidth="10.625" defaultRowHeight="12.75"/>
  <cols>
    <col min="1" max="1" width="14.625" style="4" customWidth="1"/>
    <col min="2" max="2" width="12.625" style="4" customWidth="1"/>
    <col min="3" max="14" width="12.125" style="4" customWidth="1"/>
    <col min="15" max="15" width="10.625" style="22" customWidth="1"/>
    <col min="16" max="29" width="10.625" style="16" customWidth="1"/>
    <col min="30" max="16384" width="10.625" style="4" customWidth="1"/>
  </cols>
  <sheetData>
    <row r="1" spans="1:15" ht="27.75">
      <c r="A1" s="30" t="s">
        <v>22</v>
      </c>
      <c r="B1" s="31" t="s">
        <v>19</v>
      </c>
      <c r="C1" s="2" t="s">
        <v>20</v>
      </c>
      <c r="D1" s="2" t="s">
        <v>24</v>
      </c>
      <c r="E1" s="2" t="s">
        <v>0</v>
      </c>
      <c r="F1" s="3" t="s">
        <v>1</v>
      </c>
      <c r="G1" s="3" t="s">
        <v>2</v>
      </c>
      <c r="H1" s="2" t="s">
        <v>21</v>
      </c>
      <c r="I1" s="2" t="s">
        <v>13</v>
      </c>
      <c r="J1" s="3" t="s">
        <v>3</v>
      </c>
      <c r="K1" s="1" t="s">
        <v>8</v>
      </c>
      <c r="L1" s="3" t="s">
        <v>9</v>
      </c>
      <c r="M1" s="1" t="s">
        <v>5</v>
      </c>
      <c r="N1" s="1" t="s">
        <v>6</v>
      </c>
      <c r="O1" s="18" t="s">
        <v>11</v>
      </c>
    </row>
    <row r="2" spans="1:15" ht="15.75">
      <c r="A2" s="32" t="s">
        <v>28</v>
      </c>
      <c r="B2" s="33">
        <v>1000</v>
      </c>
      <c r="C2" s="6">
        <f aca="true" t="shared" si="0" ref="C2:C7">B2*0.35/100</f>
        <v>3.5</v>
      </c>
      <c r="D2" s="6">
        <f>B2*6.15/100</f>
        <v>61.5</v>
      </c>
      <c r="E2" s="6">
        <f>(B2:B2*98.25/100)*6.8/100</f>
        <v>66.81</v>
      </c>
      <c r="F2" s="6">
        <f>(B2:B2*98.25/100)*2.4/100</f>
        <v>23.58</v>
      </c>
      <c r="G2" s="6">
        <f>(B2:B2*98.25/100)*0.5/100</f>
        <v>4.9125</v>
      </c>
      <c r="H2" s="6">
        <f>B2:B2*10/100</f>
        <v>100</v>
      </c>
      <c r="I2" s="6">
        <f>B2:B2*9.2/100</f>
        <v>92</v>
      </c>
      <c r="J2" s="6">
        <f aca="true" t="shared" si="1" ref="J2:J7">H2:H2-I2:I2</f>
        <v>8</v>
      </c>
      <c r="K2" s="6">
        <f>B2:B2-E2:E2-F2:F2-G2:G2+J2:J2-C2-D2</f>
        <v>847.6975</v>
      </c>
      <c r="L2" s="6">
        <f aca="true" t="shared" si="2" ref="L2:L7">K2-J2</f>
        <v>839.6975</v>
      </c>
      <c r="M2" s="6">
        <f>B2+H2</f>
        <v>1100</v>
      </c>
      <c r="N2" s="6"/>
      <c r="O2" s="19"/>
    </row>
    <row r="3" spans="1:15" ht="15.75">
      <c r="A3" s="32" t="s">
        <v>15</v>
      </c>
      <c r="B3" s="33">
        <v>0</v>
      </c>
      <c r="C3" s="6">
        <f t="shared" si="0"/>
        <v>0</v>
      </c>
      <c r="D3" s="6">
        <f>B3*6.15/100</f>
        <v>0</v>
      </c>
      <c r="E3" s="6">
        <f>(B3:B3*98.25/100)*6.8/100</f>
        <v>0</v>
      </c>
      <c r="F3" s="6">
        <f>(B3:B3*98.25/100)*2.4/100</f>
        <v>0</v>
      </c>
      <c r="G3" s="6">
        <f>(B3:B3*98.25/100)*0.5/100</f>
        <v>0</v>
      </c>
      <c r="H3" s="6">
        <f>B3:B3*10/100</f>
        <v>0</v>
      </c>
      <c r="I3" s="6">
        <f>B3:B3*9.2/100</f>
        <v>0</v>
      </c>
      <c r="J3" s="6">
        <f t="shared" si="1"/>
        <v>0</v>
      </c>
      <c r="K3" s="6">
        <f>B3:B3-E3:E3-F3:F3-G3:G3+J3:J3-C3-D3</f>
        <v>0</v>
      </c>
      <c r="L3" s="6">
        <f t="shared" si="2"/>
        <v>0</v>
      </c>
      <c r="M3" s="6">
        <f>B3+H3</f>
        <v>0</v>
      </c>
      <c r="N3" s="6"/>
      <c r="O3" s="19"/>
    </row>
    <row r="4" spans="1:15" ht="15.75">
      <c r="A4" s="32" t="s">
        <v>17</v>
      </c>
      <c r="B4" s="33">
        <v>0</v>
      </c>
      <c r="C4" s="6">
        <f t="shared" si="0"/>
        <v>0</v>
      </c>
      <c r="D4" s="6">
        <f>B4*6.15/100</f>
        <v>0</v>
      </c>
      <c r="E4" s="6">
        <f>(B4:B4*98.25/100)*6.8/100</f>
        <v>0</v>
      </c>
      <c r="F4" s="6">
        <f>(B4:B4*98.25/100)*2.4/100</f>
        <v>0</v>
      </c>
      <c r="G4" s="6">
        <f>(B4:B4*98.25/100)*0.5/100</f>
        <v>0</v>
      </c>
      <c r="H4" s="6">
        <f>B4:B4*10/100</f>
        <v>0</v>
      </c>
      <c r="I4" s="6">
        <f>B4:B4*9.2/100</f>
        <v>0</v>
      </c>
      <c r="J4" s="6">
        <f t="shared" si="1"/>
        <v>0</v>
      </c>
      <c r="K4" s="6">
        <f>B4:B4-E4:E4-F4:F4-G4:G4+J4:J4-C4-D4</f>
        <v>0</v>
      </c>
      <c r="L4" s="6">
        <f t="shared" si="2"/>
        <v>0</v>
      </c>
      <c r="M4" s="6">
        <f>B4+H4</f>
        <v>0</v>
      </c>
      <c r="N4" s="6"/>
      <c r="O4" s="19"/>
    </row>
    <row r="5" spans="1:15" ht="28.5">
      <c r="A5" s="32" t="s">
        <v>14</v>
      </c>
      <c r="B5" s="33">
        <v>0</v>
      </c>
      <c r="C5" s="6">
        <f t="shared" si="0"/>
        <v>0</v>
      </c>
      <c r="D5" s="6">
        <f>B5*6.15/100</f>
        <v>0</v>
      </c>
      <c r="E5" s="6">
        <f>(B5:B5*98.25/100)*6.8/100</f>
        <v>0</v>
      </c>
      <c r="F5" s="6">
        <f>(B5:B5*98.25/100)*2.4/100</f>
        <v>0</v>
      </c>
      <c r="G5" s="6">
        <f>(B5:B5*98.25/100)*0.5/100</f>
        <v>0</v>
      </c>
      <c r="H5" s="6">
        <f>B5:B5*10/100</f>
        <v>0</v>
      </c>
      <c r="I5" s="6">
        <f>B5:B5*9.2/100</f>
        <v>0</v>
      </c>
      <c r="J5" s="6">
        <f t="shared" si="1"/>
        <v>0</v>
      </c>
      <c r="K5" s="6">
        <f>B5:B5-E5:E5-F5:F5-G5:G5+J5:J5-C5-D5</f>
        <v>0</v>
      </c>
      <c r="L5" s="6">
        <f t="shared" si="2"/>
        <v>0</v>
      </c>
      <c r="M5" s="6">
        <f>B5+H5</f>
        <v>0</v>
      </c>
      <c r="N5" s="6"/>
      <c r="O5" s="19"/>
    </row>
    <row r="6" spans="1:15" ht="15.75">
      <c r="A6" s="32" t="s">
        <v>16</v>
      </c>
      <c r="B6" s="33">
        <v>0</v>
      </c>
      <c r="C6" s="6">
        <f t="shared" si="0"/>
        <v>0</v>
      </c>
      <c r="D6" s="6">
        <f>B6*6.15/100</f>
        <v>0</v>
      </c>
      <c r="E6" s="6">
        <f>(B6:B6*98.25/100)*6.8/100</f>
        <v>0</v>
      </c>
      <c r="F6" s="6">
        <f>(B6:B6*98.25/100)*2.4/100</f>
        <v>0</v>
      </c>
      <c r="G6" s="6">
        <f>(B6:B6*98.25/100)*0.5/100</f>
        <v>0</v>
      </c>
      <c r="H6" s="6">
        <f>B6:B6*10/100</f>
        <v>0</v>
      </c>
      <c r="I6" s="6">
        <f>B6:B6*9.2/100</f>
        <v>0</v>
      </c>
      <c r="J6" s="6">
        <f t="shared" si="1"/>
        <v>0</v>
      </c>
      <c r="K6" s="6">
        <f>B6:B6-E6:E6-F6:F6-G6:G6+J6:J6-C6-D6</f>
        <v>0</v>
      </c>
      <c r="L6" s="6">
        <f t="shared" si="2"/>
        <v>0</v>
      </c>
      <c r="M6" s="6">
        <f>B6+H6</f>
        <v>0</v>
      </c>
      <c r="N6" s="6"/>
      <c r="O6" s="19"/>
    </row>
    <row r="7" spans="1:15" ht="15.75">
      <c r="A7" s="32" t="s">
        <v>18</v>
      </c>
      <c r="B7" s="33">
        <v>0</v>
      </c>
      <c r="C7" s="6">
        <f t="shared" si="0"/>
        <v>0</v>
      </c>
      <c r="D7" s="6">
        <f>B7*6.15/100</f>
        <v>0</v>
      </c>
      <c r="E7" s="6">
        <f>(B7:B7*98.25/100)*6.8/100</f>
        <v>0</v>
      </c>
      <c r="F7" s="6">
        <f>(B7:B7*98.25/100)*2.4/100</f>
        <v>0</v>
      </c>
      <c r="G7" s="6">
        <f>(B7:B7*98.25/100)*0.5/100</f>
        <v>0</v>
      </c>
      <c r="H7" s="6">
        <f>B7:B7*10/100</f>
        <v>0</v>
      </c>
      <c r="I7" s="6">
        <f>B7:B7*9.2/100</f>
        <v>0</v>
      </c>
      <c r="J7" s="6">
        <f t="shared" si="1"/>
        <v>0</v>
      </c>
      <c r="K7" s="6">
        <f>B7:B7-E7:E7-F7:F7-G7:G7+J7:J7-C7-D7</f>
        <v>0</v>
      </c>
      <c r="L7" s="6">
        <f t="shared" si="2"/>
        <v>0</v>
      </c>
      <c r="M7" s="6">
        <f>B7+H7</f>
        <v>0</v>
      </c>
      <c r="N7" s="6"/>
      <c r="O7" s="19"/>
    </row>
    <row r="8" spans="1:29" s="15" customFormat="1" ht="13.5">
      <c r="A8" s="34" t="s">
        <v>4</v>
      </c>
      <c r="B8" s="48">
        <f aca="true" t="shared" si="3" ref="B8:L8">SUM(B2:B7)</f>
        <v>1000</v>
      </c>
      <c r="C8" s="24">
        <f t="shared" si="3"/>
        <v>3.5</v>
      </c>
      <c r="D8" s="25">
        <f t="shared" si="3"/>
        <v>61.5</v>
      </c>
      <c r="E8" s="25">
        <f t="shared" si="3"/>
        <v>66.81</v>
      </c>
      <c r="F8" s="25">
        <f t="shared" si="3"/>
        <v>23.58</v>
      </c>
      <c r="G8" s="25">
        <f t="shared" si="3"/>
        <v>4.9125</v>
      </c>
      <c r="H8" s="25">
        <f t="shared" si="3"/>
        <v>100</v>
      </c>
      <c r="I8" s="25">
        <f t="shared" si="3"/>
        <v>92</v>
      </c>
      <c r="J8" s="25">
        <f t="shared" si="3"/>
        <v>8</v>
      </c>
      <c r="K8" s="26">
        <f t="shared" si="3"/>
        <v>847.6975</v>
      </c>
      <c r="L8" s="25">
        <f t="shared" si="3"/>
        <v>839.6975</v>
      </c>
      <c r="M8" s="26">
        <f>B8+H8</f>
        <v>1100</v>
      </c>
      <c r="N8" s="25">
        <f>K8+F8+G8</f>
        <v>876.19</v>
      </c>
      <c r="O8" s="20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15" ht="12.75">
      <c r="A9" s="35"/>
      <c r="B9" s="36"/>
      <c r="C9" s="8"/>
      <c r="D9" s="9"/>
      <c r="E9" s="9"/>
      <c r="F9" s="9"/>
      <c r="G9" s="9"/>
      <c r="H9" s="6"/>
      <c r="I9" s="9"/>
      <c r="J9" s="9"/>
      <c r="K9" s="9"/>
      <c r="L9" s="9"/>
      <c r="M9" s="9"/>
      <c r="N9" s="9"/>
      <c r="O9" s="20"/>
    </row>
    <row r="10" spans="1:15" s="16" customFormat="1" ht="27.75">
      <c r="A10" s="37" t="s">
        <v>23</v>
      </c>
      <c r="B10" s="38" t="s">
        <v>19</v>
      </c>
      <c r="C10" s="28" t="s">
        <v>20</v>
      </c>
      <c r="D10" s="2" t="s">
        <v>24</v>
      </c>
      <c r="E10" s="28" t="s">
        <v>0</v>
      </c>
      <c r="F10" s="29" t="s">
        <v>1</v>
      </c>
      <c r="G10" s="29" t="s">
        <v>2</v>
      </c>
      <c r="H10" s="28" t="s">
        <v>21</v>
      </c>
      <c r="I10" s="28" t="s">
        <v>13</v>
      </c>
      <c r="J10" s="29" t="s">
        <v>3</v>
      </c>
      <c r="K10" s="27" t="s">
        <v>8</v>
      </c>
      <c r="L10" s="29" t="s">
        <v>9</v>
      </c>
      <c r="M10" s="27" t="s">
        <v>5</v>
      </c>
      <c r="N10" s="27" t="s">
        <v>6</v>
      </c>
      <c r="O10" s="21"/>
    </row>
    <row r="11" spans="1:15" ht="15.75">
      <c r="A11" s="32" t="s">
        <v>28</v>
      </c>
      <c r="B11" s="33">
        <v>0</v>
      </c>
      <c r="C11" s="6">
        <f>B11*0.35/100</f>
        <v>0</v>
      </c>
      <c r="D11" s="6">
        <f>B11*6.15/100</f>
        <v>0</v>
      </c>
      <c r="E11" s="6">
        <f>(B11:B11*98.25/100)*6.8/100</f>
        <v>0</v>
      </c>
      <c r="F11" s="6">
        <f>(B11:B11*98.25/100)*2.4/100</f>
        <v>0</v>
      </c>
      <c r="G11" s="6">
        <f>(B11:B11*98.25/100)*0.5/100</f>
        <v>0</v>
      </c>
      <c r="H11" s="6">
        <f>B11:B11*10/100</f>
        <v>0</v>
      </c>
      <c r="I11" s="6">
        <f>B11:B11*9.2/100</f>
        <v>0</v>
      </c>
      <c r="J11" s="6">
        <f>H11:H11-I11:I11</f>
        <v>0</v>
      </c>
      <c r="K11" s="6">
        <f>B11:B11-E11:E11-F11:F11-G11:G11+J11:J11-C11-D11</f>
        <v>0</v>
      </c>
      <c r="L11" s="6">
        <f>K11-J11</f>
        <v>0</v>
      </c>
      <c r="M11" s="6">
        <f>B11+H11</f>
        <v>0</v>
      </c>
      <c r="N11" s="6"/>
      <c r="O11" s="19"/>
    </row>
    <row r="12" spans="1:15" ht="15.75">
      <c r="A12" s="32" t="s">
        <v>15</v>
      </c>
      <c r="B12" s="33">
        <v>0</v>
      </c>
      <c r="C12" s="6">
        <f>B12*0.35/100</f>
        <v>0</v>
      </c>
      <c r="D12" s="6">
        <f>B12*6.15/100</f>
        <v>0</v>
      </c>
      <c r="E12" s="6">
        <f>(B12:B12*98.25/100)*6.8/100</f>
        <v>0</v>
      </c>
      <c r="F12" s="6">
        <f>(B12:B12*98.25/100)*2.4/100</f>
        <v>0</v>
      </c>
      <c r="G12" s="6">
        <f>(B12:B12*98.25/100)*0.5/100</f>
        <v>0</v>
      </c>
      <c r="H12" s="6">
        <f>B12:B12*10/100</f>
        <v>0</v>
      </c>
      <c r="I12" s="6">
        <f>B12:B12*9.2/100</f>
        <v>0</v>
      </c>
      <c r="J12" s="6">
        <f>H12:H12-I12:I12</f>
        <v>0</v>
      </c>
      <c r="K12" s="6">
        <f>B12:B12-E12:E12-F12:F12-G12:G12+J12:J12-C12-D12</f>
        <v>0</v>
      </c>
      <c r="L12" s="6">
        <f>K12-J12</f>
        <v>0</v>
      </c>
      <c r="M12" s="6">
        <f>B12+H12</f>
        <v>0</v>
      </c>
      <c r="N12" s="6"/>
      <c r="O12" s="19"/>
    </row>
    <row r="13" spans="1:15" ht="15.75">
      <c r="A13" s="32" t="s">
        <v>17</v>
      </c>
      <c r="B13" s="33">
        <v>0</v>
      </c>
      <c r="C13" s="6">
        <f>B13*0.35/100</f>
        <v>0</v>
      </c>
      <c r="D13" s="6">
        <f>B13*6.15/100</f>
        <v>0</v>
      </c>
      <c r="E13" s="6">
        <f>(B13:B13*98.25/100)*6.8/100</f>
        <v>0</v>
      </c>
      <c r="F13" s="6">
        <f>(B13:B13*98.25/100)*2.4/100</f>
        <v>0</v>
      </c>
      <c r="G13" s="6">
        <f>(B13:B13*98.25/100)*0.5/100</f>
        <v>0</v>
      </c>
      <c r="H13" s="6">
        <f>B13:B13*10/100</f>
        <v>0</v>
      </c>
      <c r="I13" s="6">
        <f>B13:B13*9.2/100</f>
        <v>0</v>
      </c>
      <c r="J13" s="6">
        <f>H13:H13-I13:I13</f>
        <v>0</v>
      </c>
      <c r="K13" s="6">
        <f>B13:B13-E13:E13-F13:F13-G13:G13+J13:J13-C13-D13</f>
        <v>0</v>
      </c>
      <c r="L13" s="6">
        <f>K13-J13</f>
        <v>0</v>
      </c>
      <c r="M13" s="6">
        <f>B13+H13</f>
        <v>0</v>
      </c>
      <c r="N13" s="6"/>
      <c r="O13" s="19"/>
    </row>
    <row r="14" spans="1:29" s="15" customFormat="1" ht="13.5">
      <c r="A14" s="34" t="s">
        <v>4</v>
      </c>
      <c r="B14" s="48">
        <f>SUM(B11:B13)</f>
        <v>0</v>
      </c>
      <c r="C14" s="25">
        <f aca="true" t="shared" si="4" ref="C14:L14">SUM(C11:C13)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6">
        <f t="shared" si="4"/>
        <v>0</v>
      </c>
      <c r="L14" s="25">
        <f t="shared" si="4"/>
        <v>0</v>
      </c>
      <c r="M14" s="26">
        <f>B14+H14</f>
        <v>0</v>
      </c>
      <c r="N14" s="25">
        <f>K14+F14+G14</f>
        <v>0</v>
      </c>
      <c r="O14" s="2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15" ht="12.75">
      <c r="A15" s="35"/>
      <c r="B15" s="35"/>
      <c r="C15" s="7"/>
      <c r="D15" s="10"/>
      <c r="E15" s="10"/>
      <c r="F15" s="10"/>
      <c r="G15" s="10"/>
      <c r="H15" s="6"/>
      <c r="I15" s="10"/>
      <c r="J15" s="9"/>
      <c r="K15" s="10"/>
      <c r="L15" s="10"/>
      <c r="M15" s="9"/>
      <c r="N15" s="9"/>
      <c r="O15" s="20"/>
    </row>
    <row r="16" spans="1:15" s="16" customFormat="1" ht="27.75">
      <c r="A16" s="37" t="s">
        <v>12</v>
      </c>
      <c r="B16" s="38" t="s">
        <v>19</v>
      </c>
      <c r="C16" s="28" t="s">
        <v>20</v>
      </c>
      <c r="D16" s="2" t="s">
        <v>24</v>
      </c>
      <c r="E16" s="28" t="s">
        <v>0</v>
      </c>
      <c r="F16" s="29" t="s">
        <v>1</v>
      </c>
      <c r="G16" s="29" t="s">
        <v>2</v>
      </c>
      <c r="H16" s="28" t="s">
        <v>21</v>
      </c>
      <c r="I16" s="28" t="s">
        <v>13</v>
      </c>
      <c r="J16" s="29" t="s">
        <v>3</v>
      </c>
      <c r="K16" s="27" t="s">
        <v>8</v>
      </c>
      <c r="L16" s="29" t="s">
        <v>9</v>
      </c>
      <c r="M16" s="27" t="s">
        <v>5</v>
      </c>
      <c r="N16" s="27" t="s">
        <v>6</v>
      </c>
      <c r="O16" s="21"/>
    </row>
    <row r="17" spans="1:15" ht="15.75">
      <c r="A17" s="32" t="s">
        <v>26</v>
      </c>
      <c r="B17" s="33">
        <v>0</v>
      </c>
      <c r="C17" s="6">
        <f>B17*0.35/100</f>
        <v>0</v>
      </c>
      <c r="D17" s="6">
        <f>B17*6.15/100</f>
        <v>0</v>
      </c>
      <c r="E17" s="6">
        <f>(B17:B17*98.25/100)*6.8/100</f>
        <v>0</v>
      </c>
      <c r="F17" s="6">
        <f>(B17:B17*98.25/100)*2.4/100</f>
        <v>0</v>
      </c>
      <c r="G17" s="6">
        <f>(B17:B17*98.25/100)*0.5/100</f>
        <v>0</v>
      </c>
      <c r="H17" s="6">
        <f>B17:B17*10/100</f>
        <v>0</v>
      </c>
      <c r="I17" s="6">
        <f>B17:B17*9.2/100</f>
        <v>0</v>
      </c>
      <c r="J17" s="6">
        <f>H17:H17-I17:I17</f>
        <v>0</v>
      </c>
      <c r="K17" s="6">
        <f>B17:B17-E17:E17-F17:F17-G17:G17+J17:J17-C17-D17</f>
        <v>0</v>
      </c>
      <c r="L17" s="6">
        <f>K17-J17</f>
        <v>0</v>
      </c>
      <c r="M17" s="6">
        <f>B17+H17</f>
        <v>0</v>
      </c>
      <c r="N17" s="6"/>
      <c r="O17" s="19"/>
    </row>
    <row r="18" spans="1:15" ht="15.75">
      <c r="A18" s="32" t="s">
        <v>27</v>
      </c>
      <c r="B18" s="33">
        <v>0</v>
      </c>
      <c r="C18" s="6">
        <f>B18*0.35/100</f>
        <v>0</v>
      </c>
      <c r="D18" s="6">
        <f>B18*6.15/100</f>
        <v>0</v>
      </c>
      <c r="E18" s="6">
        <f>(B18:B18*98.25/100)*6.8/100</f>
        <v>0</v>
      </c>
      <c r="F18" s="6">
        <f>(B18:B18*98.25/100)*2.4/100</f>
        <v>0</v>
      </c>
      <c r="G18" s="6">
        <f>(B18:B18*98.25/100)*0.5/100</f>
        <v>0</v>
      </c>
      <c r="H18" s="6">
        <f>B18:B18*10/100</f>
        <v>0</v>
      </c>
      <c r="I18" s="6">
        <f>B18:B18*9.2/100</f>
        <v>0</v>
      </c>
      <c r="J18" s="6">
        <f>H18:H18-I18:I18</f>
        <v>0</v>
      </c>
      <c r="K18" s="6">
        <f>B18:B18-E18:E18-F18:F18-G18:G18+J18:J18-C18-D18</f>
        <v>0</v>
      </c>
      <c r="L18" s="6">
        <f>K18-J18</f>
        <v>0</v>
      </c>
      <c r="M18" s="6">
        <f>B18+H18</f>
        <v>0</v>
      </c>
      <c r="N18" s="6"/>
      <c r="O18" s="19"/>
    </row>
    <row r="19" spans="1:15" s="16" customFormat="1" ht="13.5">
      <c r="A19" s="34" t="s">
        <v>4</v>
      </c>
      <c r="B19" s="48">
        <f aca="true" t="shared" si="5" ref="B19:L19">SUM(B17:B18)</f>
        <v>0</v>
      </c>
      <c r="C19" s="25">
        <f t="shared" si="5"/>
        <v>0</v>
      </c>
      <c r="D19" s="25">
        <f t="shared" si="5"/>
        <v>0</v>
      </c>
      <c r="E19" s="25">
        <f t="shared" si="5"/>
        <v>0</v>
      </c>
      <c r="F19" s="25">
        <f t="shared" si="5"/>
        <v>0</v>
      </c>
      <c r="G19" s="25">
        <f t="shared" si="5"/>
        <v>0</v>
      </c>
      <c r="H19" s="25">
        <f t="shared" si="5"/>
        <v>0</v>
      </c>
      <c r="I19" s="25">
        <f t="shared" si="5"/>
        <v>0</v>
      </c>
      <c r="J19" s="25">
        <f t="shared" si="5"/>
        <v>0</v>
      </c>
      <c r="K19" s="26">
        <f t="shared" si="5"/>
        <v>0</v>
      </c>
      <c r="L19" s="25">
        <f t="shared" si="5"/>
        <v>0</v>
      </c>
      <c r="M19" s="26">
        <f>B19+H19</f>
        <v>0</v>
      </c>
      <c r="N19" s="25">
        <f>K19+F19+G19</f>
        <v>0</v>
      </c>
      <c r="O19" s="20"/>
    </row>
    <row r="20" spans="1:15" ht="12.75">
      <c r="A20" s="35"/>
      <c r="B20" s="35"/>
      <c r="C20" s="7"/>
      <c r="D20" s="9"/>
      <c r="E20" s="9"/>
      <c r="F20" s="9"/>
      <c r="G20" s="9"/>
      <c r="H20" s="6"/>
      <c r="I20" s="9"/>
      <c r="J20" s="9"/>
      <c r="K20" s="9"/>
      <c r="L20" s="9"/>
      <c r="M20" s="9"/>
      <c r="N20" s="9"/>
      <c r="O20" s="43"/>
    </row>
    <row r="21" spans="1:15" ht="13.5">
      <c r="A21" s="39" t="s">
        <v>7</v>
      </c>
      <c r="B21" s="49">
        <f>B19+B14+B8</f>
        <v>1000</v>
      </c>
      <c r="C21" s="12"/>
      <c r="D21" s="12"/>
      <c r="E21" s="12"/>
      <c r="F21" s="12"/>
      <c r="G21" s="12"/>
      <c r="H21" s="12"/>
      <c r="I21" s="12"/>
      <c r="J21" s="13"/>
      <c r="K21" s="17">
        <f>K8+K14+K19</f>
        <v>847.6975</v>
      </c>
      <c r="L21" s="12"/>
      <c r="M21" s="12"/>
      <c r="N21" s="14">
        <f>N8+N14+N19</f>
        <v>876.19</v>
      </c>
      <c r="O21" s="43"/>
    </row>
    <row r="22" spans="1:15" ht="13.5">
      <c r="A22" s="5"/>
      <c r="B22" s="5"/>
      <c r="C22" s="5"/>
      <c r="D22" s="5"/>
      <c r="E22" s="5"/>
      <c r="F22" s="5"/>
      <c r="G22" s="5"/>
      <c r="H22" s="5"/>
      <c r="I22" s="7"/>
      <c r="J22"/>
      <c r="K22"/>
      <c r="L22" s="44" t="s">
        <v>25</v>
      </c>
      <c r="M22" s="41" t="s">
        <v>10</v>
      </c>
      <c r="N22" s="45">
        <v>0</v>
      </c>
      <c r="O22" s="43"/>
    </row>
    <row r="23" spans="4:15" ht="13.5" thickBot="1">
      <c r="D23" s="50"/>
      <c r="J23"/>
      <c r="K23"/>
      <c r="L23" s="43"/>
      <c r="M23" s="42"/>
      <c r="N23" s="46"/>
      <c r="O23" s="43"/>
    </row>
    <row r="24" spans="10:15" ht="28.5" thickBot="1">
      <c r="J24"/>
      <c r="K24"/>
      <c r="L24" s="43"/>
      <c r="M24" s="43" t="s">
        <v>6</v>
      </c>
      <c r="N24" s="47">
        <f>N21-N23-N22</f>
        <v>876.19</v>
      </c>
      <c r="O24" s="43"/>
    </row>
    <row r="25" spans="9:15" ht="12.75">
      <c r="I25" s="16"/>
      <c r="J25"/>
      <c r="K25"/>
      <c r="L25" s="40"/>
      <c r="M25" s="43"/>
      <c r="N25" s="43"/>
      <c r="O25" s="43"/>
    </row>
    <row r="26" spans="10:15" ht="12.75">
      <c r="J26"/>
      <c r="K26"/>
      <c r="L26" s="43"/>
      <c r="M26" s="43"/>
      <c r="N26" s="43"/>
      <c r="O26" s="43"/>
    </row>
    <row r="27" spans="4:15" ht="12.75">
      <c r="D27" s="11"/>
      <c r="J27"/>
      <c r="K27"/>
      <c r="L27" s="43"/>
      <c r="M27" s="43"/>
      <c r="N27" s="43"/>
      <c r="O27" s="43"/>
    </row>
    <row r="28" ht="12.75">
      <c r="O28" s="23"/>
    </row>
    <row r="29" ht="12.75">
      <c r="O29" s="23"/>
    </row>
    <row r="30" ht="12.75">
      <c r="O30" s="23"/>
    </row>
    <row r="31" ht="12.75">
      <c r="O31" s="23"/>
    </row>
    <row r="32" ht="12.75">
      <c r="O32" s="23"/>
    </row>
    <row r="33" ht="12.75">
      <c r="O33" s="23"/>
    </row>
    <row r="34" ht="12.75">
      <c r="O34" s="23"/>
    </row>
    <row r="35" ht="12.75">
      <c r="O35" s="23"/>
    </row>
    <row r="36" ht="12.75">
      <c r="O36" s="23"/>
    </row>
    <row r="37" ht="12.75">
      <c r="O37" s="23"/>
    </row>
    <row r="38" ht="12.75">
      <c r="O38" s="23"/>
    </row>
    <row r="39" ht="12.75">
      <c r="O39" s="23"/>
    </row>
    <row r="40" ht="12.75">
      <c r="O40" s="23"/>
    </row>
    <row r="41" ht="12.75">
      <c r="O41" s="23"/>
    </row>
    <row r="42" ht="12.75">
      <c r="O42" s="23"/>
    </row>
    <row r="43" ht="12.75">
      <c r="O43" s="23"/>
    </row>
    <row r="44" ht="12.75">
      <c r="O44" s="23"/>
    </row>
    <row r="45" ht="12.75">
      <c r="O45" s="23"/>
    </row>
    <row r="46" ht="12.75">
      <c r="O46" s="23"/>
    </row>
    <row r="47" ht="12.75">
      <c r="O47" s="23"/>
    </row>
    <row r="48" ht="12.75">
      <c r="O48" s="23"/>
    </row>
    <row r="49" ht="12.75">
      <c r="O49" s="23"/>
    </row>
    <row r="50" ht="12.75">
      <c r="O50" s="23"/>
    </row>
    <row r="51" ht="12.75">
      <c r="O51" s="23"/>
    </row>
    <row r="52" ht="12.75">
      <c r="O52" s="23"/>
    </row>
    <row r="53" ht="12.75">
      <c r="O53" s="23"/>
    </row>
    <row r="54" ht="12.75">
      <c r="O54" s="23"/>
    </row>
    <row r="55" ht="12.75">
      <c r="O55" s="23"/>
    </row>
    <row r="56" ht="12.75">
      <c r="O56" s="23"/>
    </row>
    <row r="57" ht="12.75">
      <c r="O57" s="23"/>
    </row>
    <row r="58" ht="12.75">
      <c r="O58" s="23"/>
    </row>
    <row r="59" ht="12.75">
      <c r="O59" s="23"/>
    </row>
    <row r="60" ht="12.75">
      <c r="O60" s="23"/>
    </row>
    <row r="61" ht="12.75">
      <c r="O61" s="23"/>
    </row>
    <row r="62" ht="12.75">
      <c r="O62" s="23"/>
    </row>
    <row r="63" ht="12.75">
      <c r="O63" s="23"/>
    </row>
    <row r="64" ht="12.75">
      <c r="O64" s="23"/>
    </row>
    <row r="65" ht="12.75">
      <c r="O65" s="23"/>
    </row>
    <row r="66" ht="12.75">
      <c r="O66" s="23"/>
    </row>
    <row r="67" ht="12.75">
      <c r="O67" s="23"/>
    </row>
    <row r="68" ht="12.75">
      <c r="O68" s="23"/>
    </row>
    <row r="69" ht="12.75">
      <c r="O69" s="23"/>
    </row>
    <row r="70" ht="12.75">
      <c r="O70" s="23"/>
    </row>
    <row r="71" ht="12.75">
      <c r="O71" s="23"/>
    </row>
    <row r="72" ht="12.75">
      <c r="O72" s="23"/>
    </row>
    <row r="73" ht="12.75">
      <c r="O73" s="23"/>
    </row>
    <row r="74" ht="12.75">
      <c r="O74" s="23"/>
    </row>
    <row r="75" ht="12.75">
      <c r="O75" s="23"/>
    </row>
    <row r="76" ht="12.75">
      <c r="O76" s="23"/>
    </row>
    <row r="77" ht="12.75">
      <c r="O77" s="23"/>
    </row>
    <row r="78" ht="12.75">
      <c r="O78" s="23"/>
    </row>
    <row r="79" ht="12.75">
      <c r="O79" s="23"/>
    </row>
    <row r="80" ht="12.75">
      <c r="O80" s="23"/>
    </row>
    <row r="81" ht="12.75">
      <c r="O81" s="23"/>
    </row>
    <row r="82" ht="12.75">
      <c r="O82" s="23"/>
    </row>
    <row r="83" ht="12.75">
      <c r="O83" s="23"/>
    </row>
    <row r="84" ht="12.75">
      <c r="O84" s="23"/>
    </row>
    <row r="85" ht="12.75">
      <c r="O85" s="23"/>
    </row>
    <row r="86" ht="12.75">
      <c r="O86" s="23"/>
    </row>
    <row r="87" ht="12.75">
      <c r="O87" s="23"/>
    </row>
    <row r="88" ht="12.75">
      <c r="O88" s="23"/>
    </row>
    <row r="89" ht="12.75">
      <c r="O89" s="23"/>
    </row>
    <row r="90" ht="12.75">
      <c r="O90" s="23"/>
    </row>
    <row r="91" ht="12.75">
      <c r="O91" s="23"/>
    </row>
    <row r="92" ht="12.75">
      <c r="O92" s="23"/>
    </row>
    <row r="93" ht="12.75">
      <c r="O93" s="23"/>
    </row>
    <row r="94" ht="12.75">
      <c r="O94" s="23"/>
    </row>
    <row r="95" ht="12.75">
      <c r="O95" s="23"/>
    </row>
    <row r="96" ht="12.75">
      <c r="O96" s="23"/>
    </row>
  </sheetData>
  <sheetProtection insertRows="0" deleteRows="0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Le Plouhinec</dc:creator>
  <cp:keywords/>
  <dc:description/>
  <cp:lastModifiedBy>Microsoft Office User</cp:lastModifiedBy>
  <cp:lastPrinted>2014-01-11T16:42:32Z</cp:lastPrinted>
  <dcterms:created xsi:type="dcterms:W3CDTF">2008-04-10T13:52:42Z</dcterms:created>
  <dcterms:modified xsi:type="dcterms:W3CDTF">2020-01-08T14:27:18Z</dcterms:modified>
  <cp:category/>
  <cp:version/>
  <cp:contentType/>
  <cp:contentStatus/>
</cp:coreProperties>
</file>